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60" windowWidth="28695" windowHeight="6585" activeTab="1"/>
  </bookViews>
  <sheets>
    <sheet name="Форма 1 Приложение 6" sheetId="1" r:id="rId1"/>
    <sheet name="Форма 2 Приложение 6" sheetId="2" r:id="rId2"/>
    <sheet name="Форма 3 Приложение 6" sheetId="3" r:id="rId3"/>
  </sheets>
  <definedNames>
    <definedName name="_xlnm.Print_Area" localSheetId="0">'Форма 1 Приложение 6'!$A$1:$J$26</definedName>
    <definedName name="_xlnm.Print_Area" localSheetId="1">'Форма 2 Приложение 6'!$A$1:$M$32</definedName>
    <definedName name="_xlnm.Print_Area" localSheetId="2">'Форма 3 Приложение 6'!$A$1:$P$29</definedName>
  </definedNames>
  <calcPr fullCalcOnLoad="1" refMode="R1C1"/>
</workbook>
</file>

<file path=xl/sharedStrings.xml><?xml version="1.0" encoding="utf-8"?>
<sst xmlns="http://schemas.openxmlformats.org/spreadsheetml/2006/main" count="125" uniqueCount="74">
  <si>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</si>
  <si>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</si>
  <si>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</si>
  <si>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</si>
  <si>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</si>
  <si>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</si>
  <si>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количество отклоненных заявок с детализацией оснований отказа</t>
  </si>
  <si>
    <t>количество заявок, находящихся на рассмотрении</t>
  </si>
  <si>
    <t>количество удовлетворенных заявок</t>
  </si>
  <si>
    <t>отсутствие пропускной способности</t>
  </si>
  <si>
    <t>отсутствие документов, необходимых для рассмотрения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</si>
  <si>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</si>
  <si>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объем газа в соответствии с отклоненными заявками, млн.м³</t>
  </si>
  <si>
    <t>запрашиваемый объем газа в соответствии с заявками, млн.м³</t>
  </si>
  <si>
    <t>объем газа в соответствии с удовлетворенными заявками, млн.м³</t>
  </si>
  <si>
    <t xml:space="preserve">        (наименование зоны обслуживания/обособленной системы)</t>
  </si>
  <si>
    <t>Приложение N 6</t>
  </si>
  <si>
    <t>к приказу ФАС России</t>
  </si>
  <si>
    <t>от 18.01.2019 N 38/19</t>
  </si>
  <si>
    <t>Форма 1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</si>
  <si>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</si>
  <si>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</si>
  <si>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</si>
  <si>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</si>
  <si>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</si>
  <si>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</si>
  <si>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</si>
  <si>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</si>
  <si>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</si>
  <si>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</si>
  <si>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</si>
  <si>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</si>
  <si>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</si>
  <si>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</si>
  <si>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</si>
  <si>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</si>
  <si>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</si>
  <si>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</si>
  <si>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</si>
  <si>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</si>
  <si>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объем, м³/час</t>
  </si>
  <si>
    <t>Форма 2</t>
  </si>
  <si>
    <t xml:space="preserve">              (наименование зоны обслуживания/обособленной системы)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</si>
  <si>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</si>
  <si>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</si>
  <si>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</si>
  <si>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</si>
  <si>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</si>
  <si>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</si>
  <si>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</si>
  <si>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</si>
  <si>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</si>
  <si>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</si>
  <si>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</si>
  <si>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</si>
  <si>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</si>
  <si>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</si>
  <si>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максимальный часовой расход газа более 500 м³ и давление свыше 0,6 МПа</t>
  </si>
  <si>
    <t>№</t>
  </si>
  <si>
    <t>Форма 3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</si>
  <si>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</si>
  <si>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</si>
  <si>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</si>
  <si>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</si>
  <si>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</si>
  <si>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</si>
  <si>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</si>
  <si>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</si>
  <si>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</si>
  <si>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</si>
  <si>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</si>
  <si>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Информация о регистрации и ходе реализации заявок на подключение к магистральным газопроводам АО "Омскгазстройэксплуатация" в августе 2021 года.</t>
  </si>
  <si>
    <t>Информация о регистрации и ходе реализации запросов о предоставлении технических условий
на подключение (технологическое присоединение) к газораспределительным сетям  АО "Омскгазстройэксплуатация" в августе 2021 года.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</si>
  <si>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августе 2021 года.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</si>
</sst>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;[Red]#,##0.00\ _₽"/>
    <numFmt numFmtId="169" formatCode="0.000"/>
    <numFmt numFmtId="170" formatCode="0.0"/>
    <numFmt numFmtId="171" formatCode="#,##0.000\ _₽;[Red]#,##0.000\ _₽"/>
    <numFmt numFmtId="172" formatCode="#,##0.0\ _₽;[Red]#,##0.0\ _₽"/>
    <numFmt numFmtId="173" formatCode="#,##0\ _₽;[Red]#,##0\ _₽"/>
    <numFmt numFmtId="174" formatCode="_-* #,##0.0\ _₽_-;\-* #,##0.0\ _₽_-;_-* &quot;-&quot;??\ _₽_-;_-@_-"/>
    <numFmt numFmtId="175" formatCode="#,##0.0;[Red]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7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504825" cy="257175"/>
    <xdr:sp>
      <xdr:nvSpPr>
        <xdr:cNvPr id="1" name="AutoShape 1" descr="http://ivo.garant.ru/document/formula?revision=2522019&amp;document_id=72156160&amp;paragraph_id=972&amp;number=0"/>
        <xdr:cNvSpPr>
          <a:spLocks noChangeAspect="1"/>
        </xdr:cNvSpPr>
      </xdr:nvSpPr>
      <xdr:spPr>
        <a:xfrm>
          <a:off x="96107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504825" cy="257175"/>
    <xdr:sp>
      <xdr:nvSpPr>
        <xdr:cNvPr id="2" name="AutoShape 2" descr="http://ivo.garant.ru/document/formula?revision=2522019&amp;document_id=72156160&amp;paragraph_id=974&amp;number=0"/>
        <xdr:cNvSpPr>
          <a:spLocks noChangeAspect="1"/>
        </xdr:cNvSpPr>
      </xdr:nvSpPr>
      <xdr:spPr>
        <a:xfrm>
          <a:off x="131159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04825" cy="257175"/>
    <xdr:sp>
      <xdr:nvSpPr>
        <xdr:cNvPr id="3" name="AutoShape 3" descr="http://ivo.garant.ru/document/formula?revision=2522019&amp;document_id=72156160&amp;paragraph_id=976&amp;number=0"/>
        <xdr:cNvSpPr>
          <a:spLocks noChangeAspect="1"/>
        </xdr:cNvSpPr>
      </xdr:nvSpPr>
      <xdr:spPr>
        <a:xfrm>
          <a:off x="150780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04825" cy="257175"/>
    <xdr:sp>
      <xdr:nvSpPr>
        <xdr:cNvPr id="4" name="AutoShape 4" descr="http://ivo.garant.ru/document/formula?revision=2522019&amp;document_id=72156160&amp;paragraph_id=978&amp;number=0"/>
        <xdr:cNvSpPr>
          <a:spLocks noChangeAspect="1"/>
        </xdr:cNvSpPr>
      </xdr:nvSpPr>
      <xdr:spPr>
        <a:xfrm>
          <a:off x="177831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491490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6696075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08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523875" cy="257175"/>
    <xdr:sp>
      <xdr:nvSpPr>
        <xdr:cNvPr id="4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6696075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5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843915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4352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70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4" name="AutoShape 4" descr="http://ivo.garant.ru/document/formula?revision=2522019&amp;document_id=72156160&amp;paragraph_id=1072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09550" cy="257175"/>
    <xdr:sp>
      <xdr:nvSpPr>
        <xdr:cNvPr id="5" name="AutoShape 5" descr="http://ivo.garant.ru/document/formula?revision=2522019&amp;document_id=72156160&amp;paragraph_id=1118&amp;number=0"/>
        <xdr:cNvSpPr>
          <a:spLocks noChangeAspect="1"/>
        </xdr:cNvSpPr>
      </xdr:nvSpPr>
      <xdr:spPr>
        <a:xfrm>
          <a:off x="1219200" y="79438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7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8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9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4"/>
      <c r="J1" s="5" t="s">
        <v>16</v>
      </c>
    </row>
    <row r="2" spans="9:10" ht="15.75">
      <c r="I2" s="4"/>
      <c r="J2" s="6" t="s">
        <v>17</v>
      </c>
    </row>
    <row r="3" spans="9:10" ht="15.75">
      <c r="I3" s="4"/>
      <c r="J3" s="5" t="s">
        <v>18</v>
      </c>
    </row>
    <row r="4" spans="9:10" ht="15.75">
      <c r="I4" s="4"/>
      <c r="J4" s="4"/>
    </row>
    <row r="5" spans="9:10" ht="15.75">
      <c r="I5" s="4"/>
      <c r="J5" s="5" t="s">
        <v>19</v>
      </c>
    </row>
    <row r="7" spans="1:14" ht="37.5" customHeight="1">
      <c r="A7" s="37" t="s">
        <v>71</v>
      </c>
      <c r="B7" s="37"/>
      <c r="C7" s="37"/>
      <c r="D7" s="37"/>
      <c r="E7" s="37"/>
      <c r="F7" s="37"/>
      <c r="G7" s="37"/>
      <c r="H7" s="37"/>
      <c r="I7" s="37"/>
      <c r="J7" s="37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 t="s">
        <v>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35" t="s">
        <v>15</v>
      </c>
      <c r="B10" s="35"/>
      <c r="C10" s="35"/>
      <c r="D10" s="35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3.75" customHeight="1">
      <c r="A13" s="36" t="s">
        <v>0</v>
      </c>
      <c r="B13" s="36" t="s">
        <v>1</v>
      </c>
      <c r="C13" s="36"/>
      <c r="D13" s="36" t="s">
        <v>2</v>
      </c>
      <c r="E13" s="36"/>
      <c r="F13" s="36"/>
      <c r="G13" s="36" t="s">
        <v>3</v>
      </c>
      <c r="H13" s="36"/>
      <c r="I13" s="36" t="s">
        <v>4</v>
      </c>
      <c r="J13" s="36"/>
      <c r="K13" s="1"/>
      <c r="L13" s="1"/>
      <c r="M13" s="1"/>
      <c r="N13" s="1"/>
    </row>
    <row r="14" spans="1:14" ht="46.5" customHeight="1">
      <c r="A14" s="36"/>
      <c r="B14" s="36" t="s">
        <v>5</v>
      </c>
      <c r="C14" s="36" t="s">
        <v>11</v>
      </c>
      <c r="D14" s="36" t="s">
        <v>6</v>
      </c>
      <c r="E14" s="36"/>
      <c r="F14" s="36" t="s">
        <v>12</v>
      </c>
      <c r="G14" s="36" t="s">
        <v>7</v>
      </c>
      <c r="H14" s="36" t="s">
        <v>13</v>
      </c>
      <c r="I14" s="36" t="s">
        <v>8</v>
      </c>
      <c r="J14" s="36" t="s">
        <v>14</v>
      </c>
      <c r="K14" s="1"/>
      <c r="L14" s="1"/>
      <c r="M14" s="1"/>
      <c r="N14" s="1"/>
    </row>
    <row r="15" spans="1:14" ht="68.25" customHeight="1">
      <c r="A15" s="36"/>
      <c r="B15" s="36"/>
      <c r="C15" s="36"/>
      <c r="D15" s="7" t="s">
        <v>9</v>
      </c>
      <c r="E15" s="7" t="s">
        <v>10</v>
      </c>
      <c r="F15" s="36"/>
      <c r="G15" s="36"/>
      <c r="H15" s="36"/>
      <c r="I15" s="36"/>
      <c r="J15" s="36"/>
      <c r="K15" s="1"/>
      <c r="L15" s="1"/>
      <c r="M15" s="1"/>
      <c r="N15" s="1"/>
    </row>
    <row r="16" spans="1:14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1"/>
      <c r="L16" s="1"/>
      <c r="M16" s="1"/>
      <c r="N16" s="1"/>
    </row>
    <row r="17" spans="1:14" ht="21" customHeight="1">
      <c r="A17" s="17" t="s">
        <v>61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"/>
      <c r="L17" s="1"/>
      <c r="M17" s="1"/>
      <c r="N17" s="1"/>
    </row>
    <row r="18" spans="1:14" ht="21" customHeight="1">
      <c r="A18" s="17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"/>
      <c r="L18" s="1"/>
      <c r="M18" s="1"/>
      <c r="N18" s="1"/>
    </row>
    <row r="19" spans="1:14" ht="21" customHeight="1">
      <c r="A19" s="17" t="s">
        <v>63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"/>
      <c r="L19" s="1"/>
      <c r="M19" s="1"/>
      <c r="N19" s="1"/>
    </row>
    <row r="20" spans="1:14" ht="21" customHeight="1">
      <c r="A20" s="17" t="s">
        <v>64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"/>
      <c r="L20" s="1"/>
      <c r="M20" s="1"/>
      <c r="N20" s="1"/>
    </row>
    <row r="21" spans="1:14" ht="21" customHeight="1">
      <c r="A21" s="17" t="s">
        <v>65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"/>
      <c r="L21" s="1"/>
      <c r="M21" s="1"/>
      <c r="N21" s="1"/>
    </row>
    <row r="22" spans="1:10" ht="21" customHeight="1">
      <c r="A22" s="17" t="s">
        <v>66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21" customHeight="1">
      <c r="A23" s="17" t="s">
        <v>67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0" ht="21" customHeight="1">
      <c r="A24" s="17" t="s">
        <v>68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21" customHeight="1">
      <c r="A25" s="17" t="s">
        <v>69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ht="21" customHeight="1">
      <c r="A26" s="17" t="s">
        <v>70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</sheetData>
  <sheetProtection/>
  <mergeCells count="15">
    <mergeCell ref="A7:J7"/>
    <mergeCell ref="A13:A15"/>
    <mergeCell ref="B13:C13"/>
    <mergeCell ref="D13:F13"/>
    <mergeCell ref="G13:H13"/>
    <mergeCell ref="A10:D10"/>
    <mergeCell ref="I13:J13"/>
    <mergeCell ref="B14:B15"/>
    <mergeCell ref="C14:C15"/>
    <mergeCell ref="D14:E14"/>
    <mergeCell ref="F14:F15"/>
    <mergeCell ref="G14:G15"/>
    <mergeCell ref="H14:H15"/>
    <mergeCell ref="I14:I15"/>
    <mergeCell ref="J14:J15"/>
  </mergeCells>
  <hyperlinks>
    <hyperlink ref="J2" r:id="rId1" display="http://ivo.garant.ru/#/document/72156160/entry/0"/>
  </hyperlinks>
  <printOptions/>
  <pageMargins left="0.24" right="0.17" top="0.32" bottom="0.7480314960629921" header="0.31496062992125984" footer="0.31496062992125984"/>
  <pageSetup fitToHeight="1" fitToWidth="1" horizontalDpi="600" verticalDpi="600" orientation="landscape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PageLayoutView="0" workbookViewId="0" topLeftCell="A4">
      <selection activeCell="C5" sqref="C5:C6"/>
    </sheetView>
  </sheetViews>
  <sheetFormatPr defaultColWidth="9.140625" defaultRowHeight="15"/>
  <cols>
    <col min="3" max="3" width="18.7109375" style="0" customWidth="1"/>
    <col min="4" max="4" width="22.57421875" style="0" customWidth="1"/>
    <col min="5" max="5" width="14.140625" style="0" customWidth="1"/>
    <col min="6" max="6" width="13.140625" style="0" customWidth="1"/>
    <col min="7" max="7" width="13.57421875" style="0" customWidth="1"/>
    <col min="8" max="8" width="12.7109375" style="0" customWidth="1"/>
    <col min="9" max="9" width="13.421875" style="0" customWidth="1"/>
    <col min="10" max="11" width="13.00390625" style="0" customWidth="1"/>
    <col min="12" max="12" width="15.00390625" style="0" customWidth="1"/>
    <col min="13" max="13" width="16.140625" style="0" customWidth="1"/>
  </cols>
  <sheetData>
    <row r="1" ht="15.75">
      <c r="M1" s="5" t="s">
        <v>16</v>
      </c>
    </row>
    <row r="2" ht="15.75">
      <c r="M2" s="6" t="s">
        <v>17</v>
      </c>
    </row>
    <row r="3" ht="15.75">
      <c r="M3" s="5" t="s">
        <v>18</v>
      </c>
    </row>
    <row r="4" ht="15.75">
      <c r="M4" s="4"/>
    </row>
    <row r="5" ht="15.75">
      <c r="M5" s="5" t="s">
        <v>41</v>
      </c>
    </row>
    <row r="7" spans="1:13" ht="18.75" customHeight="1">
      <c r="A7" s="37" t="s">
        <v>72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ht="23.2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5:13" ht="15">
      <c r="E9" s="1"/>
      <c r="I9" s="35"/>
      <c r="J9" s="35"/>
      <c r="K9" s="35"/>
      <c r="L9" s="35"/>
      <c r="M9" s="35"/>
    </row>
    <row r="10" ht="15">
      <c r="A10" s="3"/>
    </row>
    <row r="11" spans="1:7" ht="18.75" customHeight="1">
      <c r="A11" s="1" t="s">
        <v>60</v>
      </c>
      <c r="B11" s="1"/>
      <c r="C11" s="1"/>
      <c r="D11" s="1"/>
      <c r="E11" s="1"/>
      <c r="F11" s="1"/>
      <c r="G11" s="1"/>
    </row>
    <row r="12" spans="1:8" ht="15">
      <c r="A12" s="35" t="s">
        <v>42</v>
      </c>
      <c r="B12" s="35"/>
      <c r="C12" s="35"/>
      <c r="D12" s="35"/>
      <c r="E12" s="35"/>
      <c r="F12" s="10"/>
      <c r="G12" s="10"/>
      <c r="H12" s="10"/>
    </row>
    <row r="13" spans="1:8" ht="15">
      <c r="A13" s="2"/>
      <c r="B13" s="2"/>
      <c r="C13" s="2"/>
      <c r="D13" s="2"/>
      <c r="E13" s="2"/>
      <c r="F13" s="2"/>
      <c r="G13" s="2"/>
      <c r="H13" s="2"/>
    </row>
    <row r="15" spans="1:13" ht="38.25" customHeight="1">
      <c r="A15" s="36" t="s">
        <v>58</v>
      </c>
      <c r="B15" s="36" t="s">
        <v>20</v>
      </c>
      <c r="C15" s="36"/>
      <c r="D15" s="36"/>
      <c r="E15" s="36" t="s">
        <v>21</v>
      </c>
      <c r="F15" s="36"/>
      <c r="G15" s="36" t="s">
        <v>22</v>
      </c>
      <c r="H15" s="36"/>
      <c r="I15" s="36" t="s">
        <v>23</v>
      </c>
      <c r="J15" s="36"/>
      <c r="K15" s="36"/>
      <c r="L15" s="36"/>
      <c r="M15" s="36"/>
    </row>
    <row r="16" spans="1:13" ht="15" customHeight="1">
      <c r="A16" s="36"/>
      <c r="B16" s="36"/>
      <c r="C16" s="36"/>
      <c r="D16" s="36"/>
      <c r="E16" s="36" t="s">
        <v>24</v>
      </c>
      <c r="F16" s="36" t="s">
        <v>40</v>
      </c>
      <c r="G16" s="36" t="s">
        <v>24</v>
      </c>
      <c r="H16" s="36" t="s">
        <v>40</v>
      </c>
      <c r="I16" s="36" t="s">
        <v>24</v>
      </c>
      <c r="J16" s="36" t="s">
        <v>40</v>
      </c>
      <c r="K16" s="36" t="s">
        <v>25</v>
      </c>
      <c r="L16" s="36"/>
      <c r="M16" s="36"/>
    </row>
    <row r="17" spans="1:13" ht="8.2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ht="52.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7" t="s">
        <v>26</v>
      </c>
      <c r="L18" s="7" t="s">
        <v>27</v>
      </c>
      <c r="M18" s="7" t="s">
        <v>28</v>
      </c>
    </row>
    <row r="19" spans="1:13" ht="15">
      <c r="A19" s="36"/>
      <c r="B19" s="36">
        <v>1</v>
      </c>
      <c r="C19" s="36"/>
      <c r="D19" s="36"/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1:13" ht="18.75" customHeight="1">
      <c r="A20" s="7">
        <v>1</v>
      </c>
      <c r="B20" s="38" t="s">
        <v>29</v>
      </c>
      <c r="C20" s="39"/>
      <c r="D20" s="40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 customHeight="1">
      <c r="A21" s="7">
        <v>2</v>
      </c>
      <c r="B21" s="41" t="s">
        <v>30</v>
      </c>
      <c r="C21" s="42" t="s">
        <v>31</v>
      </c>
      <c r="D21" s="9" t="s">
        <v>32</v>
      </c>
      <c r="E21" s="15">
        <v>0</v>
      </c>
      <c r="F21" s="15">
        <v>0</v>
      </c>
      <c r="G21" s="15">
        <v>0</v>
      </c>
      <c r="H21" s="28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30">
      <c r="A22" s="7">
        <v>3</v>
      </c>
      <c r="B22" s="41"/>
      <c r="C22" s="42"/>
      <c r="D22" s="9" t="s">
        <v>33</v>
      </c>
      <c r="E22" s="32">
        <f aca="true" t="shared" si="0" ref="E22:F24">G22+I22</f>
        <v>0</v>
      </c>
      <c r="F22" s="20">
        <f t="shared" si="0"/>
        <v>0</v>
      </c>
      <c r="G22" s="20">
        <v>0</v>
      </c>
      <c r="H22" s="20">
        <v>0</v>
      </c>
      <c r="I22" s="20">
        <v>0</v>
      </c>
      <c r="J22" s="20">
        <v>0</v>
      </c>
      <c r="K22" s="15">
        <v>0</v>
      </c>
      <c r="L22" s="15">
        <v>0</v>
      </c>
      <c r="M22" s="15">
        <v>0</v>
      </c>
    </row>
    <row r="23" spans="1:13" ht="15.75" customHeight="1">
      <c r="A23" s="7">
        <v>4</v>
      </c>
      <c r="B23" s="41"/>
      <c r="C23" s="42" t="s">
        <v>34</v>
      </c>
      <c r="D23" s="9" t="s">
        <v>32</v>
      </c>
      <c r="E23" s="34">
        <f t="shared" si="0"/>
        <v>51</v>
      </c>
      <c r="F23" s="19">
        <f t="shared" si="0"/>
        <v>5136.49</v>
      </c>
      <c r="G23" s="15">
        <v>37</v>
      </c>
      <c r="H23" s="19">
        <v>5066.49</v>
      </c>
      <c r="I23" s="15">
        <f>K23+L23+M23</f>
        <v>14</v>
      </c>
      <c r="J23" s="28">
        <v>70</v>
      </c>
      <c r="K23" s="15">
        <v>0</v>
      </c>
      <c r="L23" s="15">
        <v>0</v>
      </c>
      <c r="M23" s="15">
        <v>14</v>
      </c>
    </row>
    <row r="24" spans="1:13" ht="30">
      <c r="A24" s="7">
        <v>5</v>
      </c>
      <c r="B24" s="41"/>
      <c r="C24" s="42"/>
      <c r="D24" s="9" t="s">
        <v>33</v>
      </c>
      <c r="E24" s="15">
        <f t="shared" si="0"/>
        <v>0</v>
      </c>
      <c r="F24" s="19">
        <f t="shared" si="0"/>
        <v>0</v>
      </c>
      <c r="G24" s="15">
        <v>0</v>
      </c>
      <c r="H24" s="20">
        <v>0</v>
      </c>
      <c r="I24" s="20">
        <v>0</v>
      </c>
      <c r="J24" s="20">
        <v>0</v>
      </c>
      <c r="K24" s="15">
        <v>0</v>
      </c>
      <c r="L24" s="15">
        <v>0</v>
      </c>
      <c r="M24" s="15">
        <v>0</v>
      </c>
    </row>
    <row r="25" spans="1:13" ht="33" customHeight="1">
      <c r="A25" s="7">
        <v>6</v>
      </c>
      <c r="B25" s="41" t="s">
        <v>35</v>
      </c>
      <c r="C25" s="11" t="s">
        <v>31</v>
      </c>
      <c r="D25" s="9" t="s">
        <v>33</v>
      </c>
      <c r="E25" s="27">
        <f aca="true" t="shared" si="1" ref="E25:F29">G25</f>
        <v>0</v>
      </c>
      <c r="F25" s="19">
        <f t="shared" si="1"/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ht="36" customHeight="1">
      <c r="A26" s="7">
        <v>7</v>
      </c>
      <c r="B26" s="41"/>
      <c r="C26" s="11" t="s">
        <v>34</v>
      </c>
      <c r="D26" s="9" t="s">
        <v>33</v>
      </c>
      <c r="E26" s="31">
        <f>G26+I26</f>
        <v>0</v>
      </c>
      <c r="F26" s="19">
        <f>H26+J26</f>
        <v>0</v>
      </c>
      <c r="G26" s="15">
        <v>0</v>
      </c>
      <c r="H26" s="28">
        <v>0</v>
      </c>
      <c r="I26" s="28">
        <v>0</v>
      </c>
      <c r="J26" s="28">
        <v>0</v>
      </c>
      <c r="K26" s="28">
        <v>0</v>
      </c>
      <c r="L26" s="15">
        <v>0</v>
      </c>
      <c r="M26" s="15">
        <v>0</v>
      </c>
    </row>
    <row r="27" spans="1:13" ht="35.25" customHeight="1">
      <c r="A27" s="7">
        <v>8</v>
      </c>
      <c r="B27" s="41" t="s">
        <v>36</v>
      </c>
      <c r="C27" s="11" t="s">
        <v>31</v>
      </c>
      <c r="D27" s="9" t="s">
        <v>33</v>
      </c>
      <c r="E27" s="27">
        <f t="shared" si="1"/>
        <v>0</v>
      </c>
      <c r="F27" s="19">
        <f t="shared" si="1"/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ht="35.25" customHeight="1">
      <c r="A28" s="7">
        <v>9</v>
      </c>
      <c r="B28" s="41"/>
      <c r="C28" s="11" t="s">
        <v>34</v>
      </c>
      <c r="D28" s="9" t="s">
        <v>33</v>
      </c>
      <c r="E28" s="27">
        <f t="shared" si="1"/>
        <v>0</v>
      </c>
      <c r="F28" s="19">
        <f t="shared" si="1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ht="15.75" customHeight="1">
      <c r="A29" s="7">
        <v>10</v>
      </c>
      <c r="B29" s="42" t="s">
        <v>37</v>
      </c>
      <c r="C29" s="42"/>
      <c r="D29" s="42"/>
      <c r="E29" s="27">
        <f t="shared" si="1"/>
        <v>0</v>
      </c>
      <c r="F29" s="19">
        <f t="shared" si="1"/>
        <v>0</v>
      </c>
      <c r="G29" s="27">
        <v>0</v>
      </c>
      <c r="H29" s="20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ht="15">
      <c r="A30" s="7">
        <v>11</v>
      </c>
      <c r="B30" s="42" t="s">
        <v>38</v>
      </c>
      <c r="C30" s="42"/>
      <c r="D30" s="42"/>
      <c r="E30" s="20">
        <f>SUM(E21:E29)</f>
        <v>51</v>
      </c>
      <c r="F30" s="19">
        <f>SUM(F21:F29)</f>
        <v>5136.49</v>
      </c>
      <c r="G30" s="20">
        <f>SUM(G21:G29)</f>
        <v>37</v>
      </c>
      <c r="H30" s="19">
        <f>SUM(H21:H29)</f>
        <v>5066.49</v>
      </c>
      <c r="I30" s="18">
        <f>SUM(I20:I28)</f>
        <v>14</v>
      </c>
      <c r="J30" s="29">
        <f>SUM(J20:J28)</f>
        <v>70</v>
      </c>
      <c r="K30" s="18">
        <f>SUM(K20:K28)</f>
        <v>0</v>
      </c>
      <c r="L30" s="18">
        <f>SUM(L20:L28)</f>
        <v>0</v>
      </c>
      <c r="M30" s="18">
        <f>SUM(M20:M28)</f>
        <v>14</v>
      </c>
    </row>
    <row r="31" spans="1:13" ht="21" customHeight="1">
      <c r="A31" s="7">
        <v>12</v>
      </c>
      <c r="B31" s="43" t="s">
        <v>39</v>
      </c>
      <c r="C31" s="43"/>
      <c r="D31" s="43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</sheetData>
  <sheetProtection/>
  <mergeCells count="25">
    <mergeCell ref="I16:I18"/>
    <mergeCell ref="B30:D30"/>
    <mergeCell ref="B19:D19"/>
    <mergeCell ref="B15:D18"/>
    <mergeCell ref="B27:B28"/>
    <mergeCell ref="B29:D29"/>
    <mergeCell ref="A7:M8"/>
    <mergeCell ref="A12:E12"/>
    <mergeCell ref="I9:M9"/>
    <mergeCell ref="I15:M15"/>
    <mergeCell ref="B31:D31"/>
    <mergeCell ref="J16:J18"/>
    <mergeCell ref="K16:M17"/>
    <mergeCell ref="E16:E18"/>
    <mergeCell ref="F16:F18"/>
    <mergeCell ref="B25:B26"/>
    <mergeCell ref="A15:A19"/>
    <mergeCell ref="E15:F15"/>
    <mergeCell ref="G15:H15"/>
    <mergeCell ref="B20:D20"/>
    <mergeCell ref="B21:B24"/>
    <mergeCell ref="C21:C22"/>
    <mergeCell ref="C23:C24"/>
    <mergeCell ref="G16:G18"/>
    <mergeCell ref="H16:H18"/>
  </mergeCells>
  <hyperlinks>
    <hyperlink ref="M2" r:id="rId1" display="http://ivo.garant.ru/#/document/72156160/entry/0"/>
  </hyperlinks>
  <printOptions/>
  <pageMargins left="0.52" right="0.28" top="0.32" bottom="0.34" header="0.31496062992125984" footer="0.31496062992125984"/>
  <pageSetup fitToHeight="1" fitToWidth="1" horizontalDpi="600" verticalDpi="6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selection activeCell="N29" sqref="N29"/>
    </sheetView>
  </sheetViews>
  <sheetFormatPr defaultColWidth="9.140625" defaultRowHeight="15"/>
  <cols>
    <col min="3" max="3" width="14.57421875" style="0" customWidth="1"/>
    <col min="4" max="4" width="23.28125" style="0" customWidth="1"/>
    <col min="6" max="6" width="10.140625" style="0" bestFit="1" customWidth="1"/>
    <col min="8" max="8" width="10.28125" style="0" bestFit="1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5" t="s">
        <v>16</v>
      </c>
    </row>
    <row r="2" ht="15.75">
      <c r="P2" s="6" t="s">
        <v>17</v>
      </c>
    </row>
    <row r="3" ht="15.75">
      <c r="P3" s="5" t="s">
        <v>18</v>
      </c>
    </row>
    <row r="4" ht="15.75">
      <c r="P4" s="4"/>
    </row>
    <row r="5" ht="15.75">
      <c r="P5" s="5" t="s">
        <v>59</v>
      </c>
    </row>
    <row r="7" spans="1:16" ht="39.75" customHeight="1">
      <c r="A7" s="37" t="s">
        <v>73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5:16" ht="15">
      <c r="E8" s="35"/>
      <c r="F8" s="35"/>
      <c r="G8" s="35"/>
      <c r="H8" s="35"/>
      <c r="I8" s="35"/>
      <c r="J8" s="35"/>
      <c r="K8" s="35"/>
      <c r="L8" s="35"/>
      <c r="M8" s="10"/>
      <c r="N8" s="10"/>
      <c r="O8" s="10"/>
      <c r="P8" s="10"/>
    </row>
    <row r="10" spans="1:16" ht="45" customHeight="1">
      <c r="A10" s="36" t="s">
        <v>58</v>
      </c>
      <c r="B10" s="36" t="s">
        <v>20</v>
      </c>
      <c r="C10" s="36"/>
      <c r="D10" s="36"/>
      <c r="E10" s="36" t="s">
        <v>43</v>
      </c>
      <c r="F10" s="36"/>
      <c r="G10" s="36" t="s">
        <v>44</v>
      </c>
      <c r="H10" s="36"/>
      <c r="I10" s="36"/>
      <c r="J10" s="36"/>
      <c r="K10" s="36"/>
      <c r="L10" s="36"/>
      <c r="M10" s="36" t="s">
        <v>45</v>
      </c>
      <c r="N10" s="36"/>
      <c r="O10" s="36" t="s">
        <v>46</v>
      </c>
      <c r="P10" s="36"/>
    </row>
    <row r="11" spans="1:16" ht="15" customHeight="1">
      <c r="A11" s="36"/>
      <c r="B11" s="36"/>
      <c r="C11" s="36"/>
      <c r="D11" s="36"/>
      <c r="E11" s="41" t="s">
        <v>24</v>
      </c>
      <c r="F11" s="41" t="s">
        <v>40</v>
      </c>
      <c r="G11" s="41" t="s">
        <v>24</v>
      </c>
      <c r="H11" s="41" t="s">
        <v>40</v>
      </c>
      <c r="I11" s="36" t="s">
        <v>47</v>
      </c>
      <c r="J11" s="36"/>
      <c r="K11" s="36"/>
      <c r="L11" s="36"/>
      <c r="M11" s="41" t="s">
        <v>24</v>
      </c>
      <c r="N11" s="41" t="s">
        <v>40</v>
      </c>
      <c r="O11" s="41" t="s">
        <v>24</v>
      </c>
      <c r="P11" s="41" t="s">
        <v>40</v>
      </c>
    </row>
    <row r="12" spans="1:16" ht="21" customHeight="1">
      <c r="A12" s="36"/>
      <c r="B12" s="36"/>
      <c r="C12" s="36"/>
      <c r="D12" s="36"/>
      <c r="E12" s="41"/>
      <c r="F12" s="41"/>
      <c r="G12" s="41"/>
      <c r="H12" s="41"/>
      <c r="I12" s="36" t="s">
        <v>48</v>
      </c>
      <c r="J12" s="36" t="s">
        <v>28</v>
      </c>
      <c r="K12" s="36"/>
      <c r="L12" s="36"/>
      <c r="M12" s="41"/>
      <c r="N12" s="41"/>
      <c r="O12" s="41"/>
      <c r="P12" s="41"/>
    </row>
    <row r="13" spans="1:16" ht="86.25" customHeight="1">
      <c r="A13" s="36"/>
      <c r="B13" s="36"/>
      <c r="C13" s="36"/>
      <c r="D13" s="36"/>
      <c r="E13" s="41"/>
      <c r="F13" s="41"/>
      <c r="G13" s="41"/>
      <c r="H13" s="41"/>
      <c r="I13" s="36"/>
      <c r="J13" s="23" t="s">
        <v>49</v>
      </c>
      <c r="K13" s="21" t="s">
        <v>50</v>
      </c>
      <c r="L13" s="23" t="s">
        <v>51</v>
      </c>
      <c r="M13" s="41"/>
      <c r="N13" s="41"/>
      <c r="O13" s="41"/>
      <c r="P13" s="41"/>
    </row>
    <row r="14" spans="1:16" ht="15">
      <c r="A14" s="36"/>
      <c r="B14" s="36">
        <v>1</v>
      </c>
      <c r="C14" s="36"/>
      <c r="D14" s="36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</row>
    <row r="15" spans="1:16" ht="15">
      <c r="A15" s="7">
        <v>1</v>
      </c>
      <c r="B15" s="41" t="s">
        <v>30</v>
      </c>
      <c r="C15" s="42" t="s">
        <v>31</v>
      </c>
      <c r="D15" s="11" t="s">
        <v>32</v>
      </c>
      <c r="E15" s="12">
        <f>G15+M15</f>
        <v>0</v>
      </c>
      <c r="F15" s="15">
        <f>H15+N15</f>
        <v>0</v>
      </c>
      <c r="G15" s="24">
        <f aca="true" t="shared" si="0" ref="G15:G28">I15+J15+K15+L15</f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2">
        <v>0</v>
      </c>
      <c r="N15" s="12">
        <v>0</v>
      </c>
      <c r="O15" s="12">
        <v>1</v>
      </c>
      <c r="P15" s="29">
        <v>3.8</v>
      </c>
    </row>
    <row r="16" spans="1:16" ht="30">
      <c r="A16" s="7">
        <v>2</v>
      </c>
      <c r="B16" s="41"/>
      <c r="C16" s="42"/>
      <c r="D16" s="11" t="s">
        <v>33</v>
      </c>
      <c r="E16" s="15">
        <f aca="true" t="shared" si="1" ref="E16:E28">G16+M16</f>
        <v>3</v>
      </c>
      <c r="F16" s="29">
        <f aca="true" t="shared" si="2" ref="F16:F28">H16+N16</f>
        <v>35</v>
      </c>
      <c r="G16" s="33">
        <f t="shared" si="0"/>
        <v>3</v>
      </c>
      <c r="H16" s="29">
        <f>25+5+5</f>
        <v>35</v>
      </c>
      <c r="I16" s="15">
        <v>0</v>
      </c>
      <c r="J16" s="15">
        <v>0</v>
      </c>
      <c r="K16" s="28">
        <v>2</v>
      </c>
      <c r="L16" s="15">
        <v>1</v>
      </c>
      <c r="M16" s="15">
        <v>0</v>
      </c>
      <c r="N16" s="15">
        <v>0</v>
      </c>
      <c r="O16" s="15">
        <v>0</v>
      </c>
      <c r="P16" s="15">
        <v>0</v>
      </c>
    </row>
    <row r="17" spans="1:16" ht="15">
      <c r="A17" s="7">
        <v>3</v>
      </c>
      <c r="B17" s="41"/>
      <c r="C17" s="42" t="s">
        <v>34</v>
      </c>
      <c r="D17" s="11" t="s">
        <v>32</v>
      </c>
      <c r="E17" s="15">
        <f t="shared" si="1"/>
        <v>0</v>
      </c>
      <c r="F17" s="15">
        <f t="shared" si="2"/>
        <v>0</v>
      </c>
      <c r="G17" s="33">
        <f t="shared" si="0"/>
        <v>0</v>
      </c>
      <c r="H17" s="29">
        <v>0</v>
      </c>
      <c r="I17" s="15">
        <v>0</v>
      </c>
      <c r="J17" s="15">
        <v>0</v>
      </c>
      <c r="K17" s="15">
        <v>0</v>
      </c>
      <c r="L17" s="15">
        <v>0</v>
      </c>
      <c r="M17" s="14">
        <v>0</v>
      </c>
      <c r="N17" s="14">
        <v>0</v>
      </c>
      <c r="O17" s="15">
        <v>0</v>
      </c>
      <c r="P17" s="15">
        <v>0</v>
      </c>
    </row>
    <row r="18" spans="1:16" ht="30">
      <c r="A18" s="7">
        <v>4</v>
      </c>
      <c r="B18" s="41"/>
      <c r="C18" s="42"/>
      <c r="D18" s="11" t="s">
        <v>33</v>
      </c>
      <c r="E18" s="15">
        <f t="shared" si="1"/>
        <v>0</v>
      </c>
      <c r="F18" s="29">
        <f t="shared" si="2"/>
        <v>0</v>
      </c>
      <c r="G18" s="33">
        <f t="shared" si="0"/>
        <v>0</v>
      </c>
      <c r="H18" s="29">
        <v>0</v>
      </c>
      <c r="I18" s="2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</row>
    <row r="19" spans="1:16" ht="40.5" customHeight="1">
      <c r="A19" s="7">
        <v>5</v>
      </c>
      <c r="B19" s="41" t="s">
        <v>35</v>
      </c>
      <c r="C19" s="11" t="s">
        <v>31</v>
      </c>
      <c r="D19" s="11" t="s">
        <v>33</v>
      </c>
      <c r="E19" s="15">
        <f t="shared" si="1"/>
        <v>0</v>
      </c>
      <c r="F19" s="15">
        <f t="shared" si="2"/>
        <v>0</v>
      </c>
      <c r="G19" s="30">
        <f t="shared" si="0"/>
        <v>0</v>
      </c>
      <c r="H19" s="29">
        <v>0</v>
      </c>
      <c r="I19" s="15">
        <v>0</v>
      </c>
      <c r="J19" s="15">
        <v>0</v>
      </c>
      <c r="K19" s="15">
        <v>0</v>
      </c>
      <c r="L19" s="15">
        <v>0</v>
      </c>
      <c r="M19" s="22">
        <v>0</v>
      </c>
      <c r="N19" s="22">
        <v>0</v>
      </c>
      <c r="O19" s="15">
        <v>0</v>
      </c>
      <c r="P19" s="15">
        <v>0</v>
      </c>
    </row>
    <row r="20" spans="1:16" ht="37.5" customHeight="1">
      <c r="A20" s="7">
        <v>6</v>
      </c>
      <c r="B20" s="41"/>
      <c r="C20" s="11" t="s">
        <v>34</v>
      </c>
      <c r="D20" s="11" t="s">
        <v>33</v>
      </c>
      <c r="E20" s="15">
        <f t="shared" si="1"/>
        <v>3</v>
      </c>
      <c r="F20" s="19">
        <f t="shared" si="2"/>
        <v>1114.6</v>
      </c>
      <c r="G20" s="33">
        <v>0</v>
      </c>
      <c r="H20" s="29">
        <v>0</v>
      </c>
      <c r="I20" s="15">
        <v>0</v>
      </c>
      <c r="J20" s="15">
        <v>0</v>
      </c>
      <c r="K20" s="15">
        <v>0</v>
      </c>
      <c r="L20" s="15">
        <v>0</v>
      </c>
      <c r="M20" s="15">
        <v>3</v>
      </c>
      <c r="N20" s="19">
        <f>55.5+59.1+1000</f>
        <v>1114.6</v>
      </c>
      <c r="O20" s="15">
        <v>0</v>
      </c>
      <c r="P20" s="29">
        <v>0</v>
      </c>
    </row>
    <row r="21" spans="1:16" ht="37.5" customHeight="1">
      <c r="A21" s="7">
        <v>7</v>
      </c>
      <c r="B21" s="41" t="s">
        <v>36</v>
      </c>
      <c r="C21" s="11" t="s">
        <v>31</v>
      </c>
      <c r="D21" s="11" t="s">
        <v>33</v>
      </c>
      <c r="E21" s="15">
        <f t="shared" si="1"/>
        <v>0</v>
      </c>
      <c r="F21" s="15">
        <f t="shared" si="2"/>
        <v>0</v>
      </c>
      <c r="G21" s="30">
        <f t="shared" si="0"/>
        <v>0</v>
      </c>
      <c r="H21" s="29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</row>
    <row r="22" spans="1:16" ht="39" customHeight="1">
      <c r="A22" s="7">
        <v>8</v>
      </c>
      <c r="B22" s="41"/>
      <c r="C22" s="11" t="s">
        <v>34</v>
      </c>
      <c r="D22" s="11" t="s">
        <v>33</v>
      </c>
      <c r="E22" s="28">
        <f t="shared" si="1"/>
        <v>0</v>
      </c>
      <c r="F22" s="19">
        <f t="shared" si="2"/>
        <v>0</v>
      </c>
      <c r="G22" s="28">
        <f t="shared" si="0"/>
        <v>0</v>
      </c>
      <c r="H22" s="19">
        <v>0</v>
      </c>
      <c r="I22" s="26">
        <v>0</v>
      </c>
      <c r="J22" s="26">
        <v>0</v>
      </c>
      <c r="K22" s="28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</row>
    <row r="23" spans="1:16" ht="35.25" customHeight="1">
      <c r="A23" s="7">
        <v>9</v>
      </c>
      <c r="B23" s="41" t="s">
        <v>37</v>
      </c>
      <c r="C23" s="44" t="s">
        <v>57</v>
      </c>
      <c r="D23" s="46"/>
      <c r="E23" s="15">
        <f t="shared" si="1"/>
        <v>1</v>
      </c>
      <c r="F23" s="19">
        <f t="shared" si="2"/>
        <v>57</v>
      </c>
      <c r="G23" s="30">
        <f t="shared" si="0"/>
        <v>0</v>
      </c>
      <c r="H23" s="20">
        <v>0</v>
      </c>
      <c r="I23" s="15">
        <v>0</v>
      </c>
      <c r="J23" s="15">
        <v>0</v>
      </c>
      <c r="K23" s="15">
        <v>0</v>
      </c>
      <c r="L23" s="15">
        <v>0</v>
      </c>
      <c r="M23" s="13">
        <v>1</v>
      </c>
      <c r="N23" s="19">
        <v>57</v>
      </c>
      <c r="O23" s="15">
        <v>1</v>
      </c>
      <c r="P23" s="19">
        <v>207.3</v>
      </c>
    </row>
    <row r="24" spans="1:16" ht="29.25" customHeight="1">
      <c r="A24" s="7">
        <v>10</v>
      </c>
      <c r="B24" s="41"/>
      <c r="C24" s="44" t="s">
        <v>52</v>
      </c>
      <c r="D24" s="46"/>
      <c r="E24" s="15">
        <f t="shared" si="1"/>
        <v>0</v>
      </c>
      <c r="F24" s="15">
        <f t="shared" si="2"/>
        <v>0</v>
      </c>
      <c r="G24" s="30">
        <f t="shared" si="0"/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</row>
    <row r="25" spans="1:16" ht="43.5" customHeight="1">
      <c r="A25" s="7">
        <v>11</v>
      </c>
      <c r="B25" s="41"/>
      <c r="C25" s="44" t="s">
        <v>53</v>
      </c>
      <c r="D25" s="46"/>
      <c r="E25" s="15">
        <f t="shared" si="1"/>
        <v>0</v>
      </c>
      <c r="F25" s="15">
        <f t="shared" si="2"/>
        <v>0</v>
      </c>
      <c r="G25" s="30">
        <f t="shared" si="0"/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</row>
    <row r="26" spans="1:16" ht="24.75" customHeight="1">
      <c r="A26" s="7">
        <v>12</v>
      </c>
      <c r="B26" s="41"/>
      <c r="C26" s="42" t="s">
        <v>54</v>
      </c>
      <c r="D26" s="42"/>
      <c r="E26" s="15">
        <f t="shared" si="1"/>
        <v>0</v>
      </c>
      <c r="F26" s="15">
        <f t="shared" si="2"/>
        <v>0</v>
      </c>
      <c r="G26" s="30">
        <f t="shared" si="0"/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</row>
    <row r="27" spans="1:16" ht="51" customHeight="1">
      <c r="A27" s="7">
        <v>13</v>
      </c>
      <c r="B27" s="41"/>
      <c r="C27" s="42" t="s">
        <v>55</v>
      </c>
      <c r="D27" s="42"/>
      <c r="E27" s="15">
        <f t="shared" si="1"/>
        <v>0</v>
      </c>
      <c r="F27" s="15">
        <f t="shared" si="2"/>
        <v>0</v>
      </c>
      <c r="G27" s="30">
        <f t="shared" si="0"/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</row>
    <row r="28" spans="1:16" ht="54" customHeight="1">
      <c r="A28" s="7">
        <v>14</v>
      </c>
      <c r="B28" s="41"/>
      <c r="C28" s="42" t="s">
        <v>56</v>
      </c>
      <c r="D28" s="42"/>
      <c r="E28" s="15">
        <f t="shared" si="1"/>
        <v>0</v>
      </c>
      <c r="F28" s="15">
        <f t="shared" si="2"/>
        <v>0</v>
      </c>
      <c r="G28" s="30">
        <f t="shared" si="0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spans="1:16" ht="19.5" customHeight="1">
      <c r="A29" s="7">
        <v>15</v>
      </c>
      <c r="B29" s="44" t="s">
        <v>38</v>
      </c>
      <c r="C29" s="45"/>
      <c r="D29" s="46"/>
      <c r="E29" s="12">
        <f>SUM(E15:E28)</f>
        <v>7</v>
      </c>
      <c r="F29" s="19">
        <f aca="true" t="shared" si="3" ref="F29:P29">SUM(F15:F28)</f>
        <v>1206.6</v>
      </c>
      <c r="G29" s="15">
        <f t="shared" si="3"/>
        <v>3</v>
      </c>
      <c r="H29" s="19">
        <f t="shared" si="3"/>
        <v>35</v>
      </c>
      <c r="I29" s="15">
        <f t="shared" si="3"/>
        <v>0</v>
      </c>
      <c r="J29" s="15">
        <f t="shared" si="3"/>
        <v>0</v>
      </c>
      <c r="K29" s="15">
        <f t="shared" si="3"/>
        <v>2</v>
      </c>
      <c r="L29" s="15">
        <f t="shared" si="3"/>
        <v>1</v>
      </c>
      <c r="M29" s="15">
        <f t="shared" si="3"/>
        <v>4</v>
      </c>
      <c r="N29" s="19">
        <f t="shared" si="3"/>
        <v>1171.6</v>
      </c>
      <c r="O29" s="15">
        <f t="shared" si="3"/>
        <v>2</v>
      </c>
      <c r="P29" s="19">
        <f t="shared" si="3"/>
        <v>211.10000000000002</v>
      </c>
    </row>
  </sheetData>
  <sheetProtection/>
  <mergeCells count="33"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I11:L11"/>
    <mergeCell ref="M11:M13"/>
    <mergeCell ref="N11:N13"/>
    <mergeCell ref="O11:O13"/>
    <mergeCell ref="P11:P13"/>
    <mergeCell ref="I12:I13"/>
    <mergeCell ref="J12:L12"/>
    <mergeCell ref="B14:D14"/>
    <mergeCell ref="B15:B18"/>
    <mergeCell ref="C15:C16"/>
    <mergeCell ref="C17:C18"/>
    <mergeCell ref="B19:B20"/>
    <mergeCell ref="B21:B22"/>
    <mergeCell ref="B29:D29"/>
    <mergeCell ref="A7:P7"/>
    <mergeCell ref="E8:L8"/>
    <mergeCell ref="C24:D24"/>
    <mergeCell ref="C25:D25"/>
    <mergeCell ref="B23:B28"/>
    <mergeCell ref="C23:D23"/>
    <mergeCell ref="C26:D26"/>
    <mergeCell ref="C27:D27"/>
    <mergeCell ref="C28:D28"/>
  </mergeCells>
  <hyperlinks>
    <hyperlink ref="P2" r:id="rId1" display="http://ivo.garant.ru/#/document/72156160/entry/0"/>
  </hyperlinks>
  <printOptions/>
  <pageMargins left="0.5" right="0.28" top="0.32" bottom="0.32" header="0.31496062992125984" footer="0.31496062992125984"/>
  <pageSetup fitToHeight="2" fitToWidth="1" horizontalDpi="600" verticalDpi="600" orientation="landscape" paperSize="9" scale="7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>Деев Александр Владимирович</cp:lastModifiedBy>
  <cp:lastPrinted>2022-01-17T10:28:31Z</cp:lastPrinted>
  <dcterms:created xsi:type="dcterms:W3CDTF">2019-02-26T05:15:54Z</dcterms:created>
  <dcterms:modified xsi:type="dcterms:W3CDTF">2022-01-18T02:51:28Z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